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60" i="1"/>
  <c r="C60"/>
  <c r="B60"/>
  <c r="E59"/>
  <c r="E60" s="1"/>
  <c r="F60" s="1"/>
  <c r="D55"/>
  <c r="C55"/>
  <c r="B55"/>
  <c r="E54"/>
  <c r="E55" s="1"/>
  <c r="F55" s="1"/>
  <c r="D50"/>
  <c r="C50"/>
  <c r="B50"/>
  <c r="E49"/>
  <c r="E50" s="1"/>
  <c r="F50" s="1"/>
  <c r="D45"/>
  <c r="C45"/>
  <c r="B45"/>
  <c r="E44"/>
  <c r="E45" s="1"/>
  <c r="F45" s="1"/>
  <c r="D40"/>
  <c r="C40"/>
  <c r="B40"/>
  <c r="E39"/>
  <c r="E40" s="1"/>
  <c r="F40" s="1"/>
  <c r="D35"/>
  <c r="C35"/>
  <c r="B35"/>
  <c r="E34"/>
  <c r="E35" s="1"/>
  <c r="F35" s="1"/>
  <c r="D30"/>
  <c r="C30"/>
  <c r="B30"/>
  <c r="E29"/>
  <c r="E30" s="1"/>
  <c r="F30" s="1"/>
  <c r="D25"/>
  <c r="C25"/>
  <c r="B25"/>
  <c r="E24"/>
  <c r="E25" s="1"/>
  <c r="F25" s="1"/>
  <c r="D20"/>
  <c r="C20"/>
  <c r="B20"/>
  <c r="E19"/>
  <c r="E20" s="1"/>
  <c r="F20" s="1"/>
  <c r="D15"/>
  <c r="C15"/>
  <c r="B15"/>
  <c r="E14"/>
  <c r="E15" s="1"/>
  <c r="F15" s="1"/>
  <c r="D10"/>
  <c r="D61" s="1"/>
  <c r="C10"/>
  <c r="C61" s="1"/>
  <c r="B10"/>
  <c r="B61" s="1"/>
  <c r="E9"/>
  <c r="E10" s="1"/>
  <c r="F10" s="1"/>
  <c r="F61" l="1"/>
  <c r="E61"/>
  <c r="F19"/>
  <c r="F29"/>
  <c r="F39"/>
  <c r="F49"/>
  <c r="F59"/>
  <c r="F9"/>
  <c r="F14"/>
  <c r="F24"/>
  <c r="F34"/>
  <c r="F44"/>
  <c r="F54"/>
</calcChain>
</file>

<file path=xl/sharedStrings.xml><?xml version="1.0" encoding="utf-8"?>
<sst xmlns="http://schemas.openxmlformats.org/spreadsheetml/2006/main" count="159" uniqueCount="67">
  <si>
    <r>
      <t xml:space="preserve">Способ размещения заказа                      </t>
    </r>
    <r>
      <rPr>
        <i/>
        <sz val="11"/>
        <color indexed="8"/>
        <rFont val="Times New Roman"/>
        <family val="1"/>
        <charset val="204"/>
      </rPr>
      <t>Открытый аукцион в электронной форме</t>
    </r>
  </si>
  <si>
    <t>Запрос котировок</t>
  </si>
  <si>
    <t>Категории</t>
  </si>
  <si>
    <t>Цены/поставщики</t>
  </si>
  <si>
    <t>Средняя цена</t>
  </si>
  <si>
    <t>Начальная цена</t>
  </si>
  <si>
    <t>Наименование</t>
  </si>
  <si>
    <t>Х</t>
  </si>
  <si>
    <t>Характеристика</t>
  </si>
  <si>
    <t>Цена за единицу</t>
  </si>
  <si>
    <t>Итого</t>
  </si>
  <si>
    <t>ИТОГО</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</si>
  <si>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</si>
  <si>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</si>
  <si>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</si>
  <si>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</si>
  <si>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</si>
  <si>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</si>
  <si>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</si>
  <si>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31.03.2013 года</t>
  </si>
  <si>
    <t>Главный врач                      _________________ В.В.Быков</t>
  </si>
  <si>
    <t xml:space="preserve"> </t>
  </si>
  <si>
    <t>Начальник ОМТС    _________________Р.Ш.Смаилов</t>
  </si>
  <si>
    <t>Исполнитель: экономист отдела материально-технического снабжения</t>
  </si>
  <si>
    <t>Шакирова Гузель Альфировна</t>
  </si>
  <si>
    <t>тел/факс. 8(34675) 6-79-98</t>
  </si>
  <si>
    <t>e-mail: mtsucgb@mail.ru</t>
  </si>
  <si>
    <t xml:space="preserve">Обоснование расчета начальной (максимальной) цены контракта на поставку расходного материала для патологоанатомической лаборатории за счет средств бюджета города Югорска (субсидий на выполнение муниципального задания) и приносящей доход деятельности  для  МБЛПУ «ЦГБ г.Югорска" на 1,2 квартал 2013 года
</t>
  </si>
  <si>
    <t>Ортоксилол</t>
  </si>
  <si>
    <t>Бесцветная жидкость для обезвоживания и депарафинизации, смешивается с этанолом, диэтиловым эфиром, ацетоном, хлороформом, бензолом; растворимость в воде менее 0,015 %. ( 1,2-диметилбензол). Плотность при 20°С, г/см3 0,878-0,880  Температурные пределы перегонки от 5 до 95%, °С, не более 0,4.  Температура кристаллизации, °С, не ниже минус 25,5 . Содержание основного вещества, %, не менее 99,2 . Бромное число, г брома на 100 мл. реагента, не более  0,18 . Упаковка бутыль из темного стекла, объем реагента не менее 1000 мл</t>
  </si>
  <si>
    <t>Количество,уп</t>
  </si>
  <si>
    <t>Лезвия для микротомов в кассетах тип А35</t>
  </si>
  <si>
    <t xml:space="preserve">Заменяемое приспособление для микротомии низкого профиля. Приспособлено для мягких, твердых тканей и экстра-тонких срезов. Имеет специально адаптированное уникальное покрытие на основе политетрафторэтилена, предохраняющее слипание поверхностей приспособления и обеспечивающее дополнительную шлифовку и, тем самым, улучшение рабочих качеств в процессе использования. Упаковка: в полуавтоматическом диспенсере с приспособлением для безопасного поштучного извлечения.Материал: Сложнолегированная сталь, устойчивая к коррозии в агрессивных средах.Рекомендованное применение: для изготовления ленточных срезов из твердых и мягких тканей человека, а также для изготовления обычных срезов.
Материал: Нержавеющая сталь.Длина лезвия - не более 80 ммВысота лезвия - не более 8 мм
Угол заточки -  не менее 35°Количество лезвий в упаковке не менее 50 шт
</t>
  </si>
  <si>
    <t>Формалин 10% забуференный</t>
  </si>
  <si>
    <t xml:space="preserve">Особопрозрачный  стабилизированный раствор для патоморфологии, представляющий собой высокоочищенный раствор дигидрофосфатного производного карбинола с добавлением ингибиторов полимеризации.Упаковка пластиковая канистра с ручкой, объем раствора не менее 5000 мл
</t>
  </si>
  <si>
    <t xml:space="preserve">Гистологический контейнер с крышкой и прокладкой и окошком для определения уровня формалина </t>
  </si>
  <si>
    <t>Герметичные гистологические контейнеры с крышкой, прокладкой и окошком для определения уровня формалина. Изготовлены из полимерного материла устойчивого к воздествию химических реагентов. Объём не менее 1000 мл. Упаковка: не менее 100 шт.</t>
  </si>
  <si>
    <t>Парафин для гистологической заливки</t>
  </si>
  <si>
    <t xml:space="preserve">Готовая к использованию гранулированная среда для пропитывания и заливки биопсийного и гистологического материала. Изготовлена из  смеси алкановых углеводородов с числом атомов углерода от 9 до 40, изопарафиновых, циклопарафиновых и нафтено-ароматических углеводородов с добавлением восков растительного и животного происхождения. Адаптированная для использования в автоматических системах проводки и заливки. Внешний вид: гранулы круглой или многогранной формы. Цвет белый. Без запаха. Температура плавления Не ниже 52 гр.С. и не выше 56 гр.С.Температура воспламенения  Не менее 150 гр.С. Удельный вес При 20 гр. С 900 кг/м3.Вязкость при 100 гр. С  2,5-10 мм 2/сек. Условия хранения: В прохладном, сухом помещении с температурой не выше 25 гр. С.Срок годности Не ограничен. Удобная герметичная упаковка  не менее 5 кг.
</t>
  </si>
  <si>
    <t>Стекла предметные с Поли-L-лизиновым покрытием</t>
  </si>
  <si>
    <t xml:space="preserve">Предметное стекло c адгезивным  специальным покрытием поли-L-лизинового  типа химически притягивающее ткани, с шлифованной кромкой 90° и колорированной односторонней матовой полосой белого цвета 20мм, для микроскопии. Область применения предметного стекла – цитологические, иммуногистохимические исследования и для парафиновых срезов.
Предметные стекла не влияют на ферментативную предварительную обработку. Устойчивы к нагреванию.Размеры стекла: Длина 75,0 мм. Допуск ±1 мм. Ширина 25,0. Допуск ±1 мм
Толщина 1,0. Допуск ± 0,05 мм. Расфасовано в пластиковой вакуумной упаковке по 72 штуки, готово к использованию без предварительной подготовки.Тип стекла: экстра белое стекло.
Предметные стекла чистые, однородные, оптически точные, без искажения образца при рассмотрении.
</t>
  </si>
  <si>
    <t xml:space="preserve">Кисточка средняя для чистки микротомов </t>
  </si>
  <si>
    <t>Кисть среднего размера для чистки микротомных лезвий от остатков парафиновой среды. Ручка деревянная. Рабочая часть - натуральная щетина.  Не менее 2 шт.в упаковке. Упаковка : полиэтиленовый пакет.</t>
  </si>
  <si>
    <t>Заливочные кольца, желтые.</t>
  </si>
  <si>
    <t>Заливочные кольца, желтые.Используются в процессе заливки. Вкладываются в заливочные формы в момент формирования блока и в дальнейшем служат его основанием. При их использовании отпадает необходимость приклеивать блок на деревянную основу. Упаковка: не менее 500 шт/уп.</t>
  </si>
  <si>
    <t>Гимза для определения Helicobacter Pylori</t>
  </si>
  <si>
    <t xml:space="preserve">Набор готовых растворов для выявление Helicobacter Pylori в образцах биопсии слизистой желудка. Реактивы в составе набора: А. Модифицированный раствор Гимза, 150 мл
В. Ацетатный буфер, 150 мл.С. Дифференцирующий реактив, 150 мл D. Дегидратирующий реактив, 150 мл E. Дегидратирующий реактив, 150 млУпаковка: не менее 75 шт.
</t>
  </si>
  <si>
    <t xml:space="preserve">Набор для ШИК-реакции </t>
  </si>
  <si>
    <t xml:space="preserve">Набор готовых к использованию растворов.
В составе набора:А.Раствор йодной кислоты :30 мл,                                                                    В.Реактив Шиффа по Хочкису-Мак-Манусу           30 мл
C.Раствор метабисульфита калия                        30 мл
D.Раствор фиксатора                                              30 мл
E.Гематоксилин Майера                                         30 мл
Применение: Демонстрация нормальных и патологически измененных тканевых компонентов, содержащих в своем составе близко расположенные гликолевые или аминогидроксильные группы. Упаковка: не менее 100 шт.
</t>
  </si>
  <si>
    <t>Папка с крышкой и разделителями на 4 стекла</t>
  </si>
  <si>
    <t>Папка из картона с крышкой и разделителями на  4 стекла. Размер 110х150 мм</t>
  </si>
  <si>
    <t>Количество,шт</t>
  </si>
  <si>
    <t>Начальная (максимальная) цена : 232 653 ( Двести тридцать две тыясчи шестьсот пятьдесят три) рубля 00 коп.</t>
  </si>
  <si>
    <t>По разделам: 0901 б-т - 131 103,00 коп; 0902 б-т - 62 612,00 коп; 0902 ПДД - 38 938,  коп.</t>
  </si>
  <si>
    <t>Дата составления сводной таблицы 12 февраля  2013 года.</t>
  </si>
  <si>
    <t>ОООБиоВитрум"</t>
  </si>
  <si>
    <t>Вх.№767 от 21.01.2013г.</t>
  </si>
  <si>
    <t>199034,г.Санкт-Петербург,16-я линия В.О.7А</t>
  </si>
  <si>
    <t>8(812)305-06-06</t>
  </si>
  <si>
    <t>ООО"ЭргоПродакшн"</t>
  </si>
  <si>
    <t>Вх.№768 от 21.01.2013г.</t>
  </si>
  <si>
    <t>199106,г.Санкт-Петербург,Шкиперский проток,14 корп,39,лит.Н</t>
  </si>
  <si>
    <t>8(812)356-04-34</t>
  </si>
  <si>
    <t>ООО"Русдорф"</t>
  </si>
  <si>
    <t>Вх.№769 от 21.01.2013г.</t>
  </si>
  <si>
    <t>099155,г.Санкт-Петербург,16 линия,7/1</t>
  </si>
  <si>
    <t>8(812)328-30-00</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</si>
</sst>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7">
    <font>
      <sz val="11"/>
      <color theme="1"/>
      <name val="Calibri"/>
      <family val="2"/>
      <charset val="204"/>
      <scheme val="minor"/>
    </font>
    <font>
      <sz val="11"/>
      <color theme="1"/>
      <name val="Calibri"/>
      <family val="2"/>
      <charset val="204"/>
      <scheme val="minor"/>
    </font>
    <font>
      <sz val="11"/>
      <color theme="1"/>
      <name val="Times New Roman"/>
      <family val="1"/>
      <charset val="204"/>
    </font>
    <font>
      <i/>
      <sz val="11"/>
      <color indexed="8"/>
      <name val="Times New Roman"/>
      <family val="1"/>
      <charset val="204"/>
    </font>
    <font>
      <b/>
      <i/>
      <sz val="11"/>
      <color theme="1"/>
      <name val="Times New Roman"/>
      <family val="1"/>
      <charset val="204"/>
    </font>
    <font>
      <b/>
      <sz val="11"/>
      <color indexed="8"/>
      <name val="Times New Roman"/>
      <family val="1"/>
      <charset val="204"/>
    </font>
    <font>
      <b/>
      <sz val="11"/>
      <color theme="1"/>
      <name val="Times New Roman"/>
      <family val="1"/>
      <charset val="204"/>
    </font>
  </fonts>
  <fills count="2">
    <fill>
      <patternFill patternType="none"/>
    </fill>
    <fill>
      <patternFill patternType="gray125"/>
    </fill>
  </fills>
  <borders count="2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0" xfId="0" applyFont="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vertical="center" wrapText="1"/>
    </xf>
    <xf numFmtId="0" fontId="2" fillId="0" borderId="9"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19" xfId="0" applyFont="1" applyBorder="1" applyAlignment="1">
      <alignment horizontal="center" vertical="center" wrapText="1"/>
    </xf>
    <xf numFmtId="164" fontId="2" fillId="0" borderId="9" xfId="0" applyNumberFormat="1" applyFont="1" applyBorder="1" applyAlignment="1">
      <alignment horizontal="center"/>
    </xf>
    <xf numFmtId="164" fontId="2" fillId="0" borderId="19" xfId="0" applyNumberFormat="1" applyFont="1" applyBorder="1" applyAlignment="1">
      <alignment horizontal="center"/>
    </xf>
    <xf numFmtId="164" fontId="2" fillId="0" borderId="20" xfId="0" applyNumberFormat="1" applyFont="1" applyBorder="1" applyAlignment="1">
      <alignment horizontal="center"/>
    </xf>
    <xf numFmtId="0" fontId="5" fillId="0" borderId="19" xfId="0" applyFont="1" applyBorder="1" applyAlignment="1">
      <alignment horizontal="center" vertical="center" wrapText="1"/>
    </xf>
    <xf numFmtId="0" fontId="2" fillId="0" borderId="0" xfId="0" applyNumberFormat="1" applyFont="1" applyAlignment="1">
      <alignment horizontal="left" vertic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justify" wrapText="1"/>
    </xf>
    <xf numFmtId="0" fontId="2" fillId="0" borderId="0" xfId="0" applyFont="1" applyBorder="1"/>
    <xf numFmtId="0" fontId="2" fillId="0" borderId="0" xfId="0" applyFont="1" applyAlignment="1">
      <alignment vertical="top"/>
    </xf>
    <xf numFmtId="0" fontId="2"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wrapText="1"/>
    </xf>
    <xf numFmtId="0" fontId="4" fillId="0" borderId="1" xfId="0" applyFont="1" applyBorder="1" applyAlignment="1">
      <alignment horizont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NumberFormat="1" applyFont="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44" fontId="2" fillId="0" borderId="23" xfId="1"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0" xfId="0" applyNumberFormat="1" applyFont="1" applyBorder="1" applyAlignment="1">
      <alignment horizontal="left" vertical="top" wrapText="1"/>
    </xf>
    <xf numFmtId="0" fontId="2" fillId="0" borderId="0" xfId="0" applyFont="1" applyAlignment="1">
      <alignment horizontal="left"/>
    </xf>
    <xf numFmtId="44" fontId="2" fillId="0" borderId="2" xfId="1" applyFont="1" applyBorder="1" applyAlignment="1">
      <alignment horizontal="center" vertical="center" wrapText="1"/>
    </xf>
    <xf numFmtId="44" fontId="2" fillId="0" borderId="5" xfId="1" applyFont="1" applyBorder="1" applyAlignment="1">
      <alignment horizontal="center" vertical="center" wrapText="1"/>
    </xf>
    <xf numFmtId="0" fontId="6" fillId="0" borderId="0" xfId="0" applyFont="1" applyAlignment="1">
      <alignment horizontal="left" vertical="center"/>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90"/>
  <sheetViews>
    <sheetView tabSelected="1" workbookViewId="0">
      <selection activeCell="G75" sqref="G75"/>
    </sheetView>
  </sheetViews>
  <sheetFormatPr defaultRowHeight="15"/>
  <cols>
    <col min="1" max="1" width="15.85546875" customWidth="1"/>
    <col min="2" max="2" width="30.42578125" customWidth="1"/>
    <col min="3" max="3" width="29.85546875" customWidth="1"/>
    <col min="4" max="4" width="28.42578125" customWidth="1"/>
    <col min="5" max="5" width="13" customWidth="1"/>
    <col min="6" max="6" width="13.28515625" customWidth="1"/>
  </cols>
  <sheetData>
    <row r="1" spans="1:6" ht="51.75" customHeight="1">
      <c r="A1" s="29" t="s">
        <v>27</v>
      </c>
      <c r="B1" s="29"/>
      <c r="C1" s="29"/>
      <c r="D1" s="29"/>
      <c r="E1" s="29"/>
      <c r="F1" s="29"/>
    </row>
    <row r="2" spans="1:6">
      <c r="A2" s="30"/>
      <c r="B2" s="30"/>
      <c r="C2" s="30"/>
      <c r="D2" s="30"/>
      <c r="E2" s="30"/>
      <c r="F2" s="30"/>
    </row>
    <row r="3" spans="1:6" ht="15.75" thickBot="1">
      <c r="A3" s="1"/>
      <c r="B3" s="1"/>
      <c r="C3" s="1" t="s">
        <v>0</v>
      </c>
      <c r="D3" s="31" t="s">
        <v>1</v>
      </c>
      <c r="E3" s="31"/>
      <c r="F3" s="31"/>
    </row>
    <row r="4" spans="1:6" ht="15.75" thickBot="1">
      <c r="A4" s="32" t="s">
        <v>2</v>
      </c>
      <c r="B4" s="34" t="s">
        <v>3</v>
      </c>
      <c r="C4" s="35"/>
      <c r="D4" s="35"/>
      <c r="E4" s="32" t="s">
        <v>4</v>
      </c>
      <c r="F4" s="32" t="s">
        <v>5</v>
      </c>
    </row>
    <row r="5" spans="1:6" ht="15.75" thickBot="1">
      <c r="A5" s="33"/>
      <c r="B5" s="2">
        <v>1</v>
      </c>
      <c r="C5" s="3">
        <v>2</v>
      </c>
      <c r="D5" s="4">
        <v>3</v>
      </c>
      <c r="E5" s="33"/>
      <c r="F5" s="33"/>
    </row>
    <row r="6" spans="1:6" ht="19.5" customHeight="1">
      <c r="A6" s="5" t="s">
        <v>6</v>
      </c>
      <c r="B6" s="36" t="s">
        <v>28</v>
      </c>
      <c r="C6" s="37"/>
      <c r="D6" s="37"/>
      <c r="E6" s="6" t="s">
        <v>7</v>
      </c>
      <c r="F6" s="7" t="s">
        <v>7</v>
      </c>
    </row>
    <row r="7" spans="1:6" ht="92.25" customHeight="1">
      <c r="A7" s="8" t="s">
        <v>8</v>
      </c>
      <c r="B7" s="27" t="s">
        <v>29</v>
      </c>
      <c r="C7" s="28"/>
      <c r="D7" s="38"/>
      <c r="E7" s="9"/>
      <c r="F7" s="10"/>
    </row>
    <row r="8" spans="1:6" ht="15.75" customHeight="1">
      <c r="A8" s="26" t="s">
        <v>30</v>
      </c>
      <c r="B8" s="27">
        <v>50</v>
      </c>
      <c r="C8" s="28"/>
      <c r="D8" s="28"/>
      <c r="E8" s="11" t="s">
        <v>7</v>
      </c>
      <c r="F8" s="12" t="s">
        <v>7</v>
      </c>
    </row>
    <row r="9" spans="1:6" ht="15.75" customHeight="1">
      <c r="A9" s="13" t="s">
        <v>9</v>
      </c>
      <c r="B9" s="14">
        <v>294.3</v>
      </c>
      <c r="C9" s="14">
        <v>303.13</v>
      </c>
      <c r="D9" s="14">
        <v>315.26</v>
      </c>
      <c r="E9" s="15">
        <f>(B9+C9+D9)/3</f>
        <v>304.23</v>
      </c>
      <c r="F9" s="16">
        <f>E9</f>
        <v>304.23</v>
      </c>
    </row>
    <row r="10" spans="1:6" ht="15.75" thickBot="1">
      <c r="A10" s="13" t="s">
        <v>10</v>
      </c>
      <c r="B10" s="15">
        <f>B8*B9</f>
        <v>14715</v>
      </c>
      <c r="C10" s="15">
        <f>B8*C9</f>
        <v>15156.5</v>
      </c>
      <c r="D10" s="15">
        <f>D9*B8</f>
        <v>15763</v>
      </c>
      <c r="E10" s="15">
        <f>E9*B8</f>
        <v>15211.5</v>
      </c>
      <c r="F10" s="16">
        <f>E10</f>
        <v>15211.5</v>
      </c>
    </row>
    <row r="11" spans="1:6">
      <c r="A11" s="5" t="s">
        <v>6</v>
      </c>
      <c r="B11" s="36" t="s">
        <v>31</v>
      </c>
      <c r="C11" s="37"/>
      <c r="D11" s="37"/>
      <c r="E11" s="6" t="s">
        <v>7</v>
      </c>
      <c r="F11" s="7" t="s">
        <v>7</v>
      </c>
    </row>
    <row r="12" spans="1:6" ht="150" customHeight="1">
      <c r="A12" s="8" t="s">
        <v>8</v>
      </c>
      <c r="B12" s="27" t="s">
        <v>32</v>
      </c>
      <c r="C12" s="28"/>
      <c r="D12" s="38"/>
      <c r="E12" s="9"/>
      <c r="F12" s="10"/>
    </row>
    <row r="13" spans="1:6" ht="16.5" customHeight="1">
      <c r="A13" s="26" t="s">
        <v>30</v>
      </c>
      <c r="B13" s="27">
        <v>10</v>
      </c>
      <c r="C13" s="28"/>
      <c r="D13" s="28"/>
      <c r="E13" s="11" t="s">
        <v>7</v>
      </c>
      <c r="F13" s="12" t="s">
        <v>7</v>
      </c>
    </row>
    <row r="14" spans="1:6" ht="15.75" customHeight="1">
      <c r="A14" s="13" t="s">
        <v>9</v>
      </c>
      <c r="B14" s="14">
        <v>4657.55</v>
      </c>
      <c r="C14" s="14">
        <v>4748.87</v>
      </c>
      <c r="D14" s="14">
        <v>4843.8500000000004</v>
      </c>
      <c r="E14" s="15">
        <f>(B14+C14+D14)/3</f>
        <v>4750.09</v>
      </c>
      <c r="F14" s="16">
        <f>E14</f>
        <v>4750.09</v>
      </c>
    </row>
    <row r="15" spans="1:6" ht="15.75" thickBot="1">
      <c r="A15" s="13" t="s">
        <v>10</v>
      </c>
      <c r="B15" s="15">
        <f>B13*B14</f>
        <v>46575.5</v>
      </c>
      <c r="C15" s="15">
        <f>B13*C14</f>
        <v>47488.7</v>
      </c>
      <c r="D15" s="15">
        <f>D14*B13</f>
        <v>48438.5</v>
      </c>
      <c r="E15" s="15">
        <f>E14*B13</f>
        <v>47500.9</v>
      </c>
      <c r="F15" s="16">
        <f>E15</f>
        <v>47500.9</v>
      </c>
    </row>
    <row r="16" spans="1:6">
      <c r="A16" s="5" t="s">
        <v>6</v>
      </c>
      <c r="B16" s="36" t="s">
        <v>33</v>
      </c>
      <c r="C16" s="37"/>
      <c r="D16" s="37"/>
      <c r="E16" s="6" t="s">
        <v>7</v>
      </c>
      <c r="F16" s="7" t="s">
        <v>7</v>
      </c>
    </row>
    <row r="17" spans="1:6" ht="60" customHeight="1">
      <c r="A17" s="8" t="s">
        <v>8</v>
      </c>
      <c r="B17" s="27" t="s">
        <v>34</v>
      </c>
      <c r="C17" s="28"/>
      <c r="D17" s="38"/>
      <c r="E17" s="9"/>
      <c r="F17" s="10"/>
    </row>
    <row r="18" spans="1:6">
      <c r="A18" s="26" t="s">
        <v>30</v>
      </c>
      <c r="B18" s="27">
        <v>60</v>
      </c>
      <c r="C18" s="28"/>
      <c r="D18" s="28"/>
      <c r="E18" s="11" t="s">
        <v>7</v>
      </c>
      <c r="F18" s="12" t="s">
        <v>7</v>
      </c>
    </row>
    <row r="19" spans="1:6" ht="15.75" customHeight="1">
      <c r="A19" s="13" t="s">
        <v>9</v>
      </c>
      <c r="B19" s="14">
        <v>895.67</v>
      </c>
      <c r="C19" s="14">
        <v>913.23</v>
      </c>
      <c r="D19" s="14">
        <v>931.5</v>
      </c>
      <c r="E19" s="15">
        <f>(B19+C19+D19)/3</f>
        <v>913.4666666666667</v>
      </c>
      <c r="F19" s="16">
        <f>E19</f>
        <v>913.4666666666667</v>
      </c>
    </row>
    <row r="20" spans="1:6" ht="15.75" thickBot="1">
      <c r="A20" s="13" t="s">
        <v>10</v>
      </c>
      <c r="B20" s="15">
        <f>B18*B19</f>
        <v>53740.2</v>
      </c>
      <c r="C20" s="15">
        <f>B18*C19</f>
        <v>54793.8</v>
      </c>
      <c r="D20" s="15">
        <f>D19*B18</f>
        <v>55890</v>
      </c>
      <c r="E20" s="15">
        <f>E19*B18</f>
        <v>54808</v>
      </c>
      <c r="F20" s="16">
        <f>E20</f>
        <v>54808</v>
      </c>
    </row>
    <row r="21" spans="1:6" ht="33" customHeight="1">
      <c r="A21" s="5" t="s">
        <v>6</v>
      </c>
      <c r="B21" s="36" t="s">
        <v>35</v>
      </c>
      <c r="C21" s="37"/>
      <c r="D21" s="37"/>
      <c r="E21" s="6" t="s">
        <v>7</v>
      </c>
      <c r="F21" s="7" t="s">
        <v>7</v>
      </c>
    </row>
    <row r="22" spans="1:6" ht="49.5" customHeight="1">
      <c r="A22" s="8" t="s">
        <v>8</v>
      </c>
      <c r="B22" s="27" t="s">
        <v>36</v>
      </c>
      <c r="C22" s="28"/>
      <c r="D22" s="38"/>
      <c r="E22" s="9"/>
      <c r="F22" s="10"/>
    </row>
    <row r="23" spans="1:6">
      <c r="A23" s="26" t="s">
        <v>30</v>
      </c>
      <c r="B23" s="27">
        <v>1</v>
      </c>
      <c r="C23" s="28"/>
      <c r="D23" s="28"/>
      <c r="E23" s="11" t="s">
        <v>7</v>
      </c>
      <c r="F23" s="12" t="s">
        <v>7</v>
      </c>
    </row>
    <row r="24" spans="1:6" ht="15" customHeight="1">
      <c r="A24" s="13" t="s">
        <v>9</v>
      </c>
      <c r="B24" s="14">
        <v>8906.86</v>
      </c>
      <c r="C24" s="14">
        <v>9081.5</v>
      </c>
      <c r="D24" s="14">
        <v>9263.1299999999992</v>
      </c>
      <c r="E24" s="15">
        <f>(B24+C24+D24)/3</f>
        <v>9083.83</v>
      </c>
      <c r="F24" s="16">
        <f>E24</f>
        <v>9083.83</v>
      </c>
    </row>
    <row r="25" spans="1:6" ht="15.75" thickBot="1">
      <c r="A25" s="13" t="s">
        <v>10</v>
      </c>
      <c r="B25" s="15">
        <f>B23*B24</f>
        <v>8906.86</v>
      </c>
      <c r="C25" s="15">
        <f>B23*C24</f>
        <v>9081.5</v>
      </c>
      <c r="D25" s="15">
        <f>D24*B23</f>
        <v>9263.1299999999992</v>
      </c>
      <c r="E25" s="15">
        <f>E24*B23</f>
        <v>9083.83</v>
      </c>
      <c r="F25" s="16">
        <f>E25</f>
        <v>9083.83</v>
      </c>
    </row>
    <row r="26" spans="1:6">
      <c r="A26" s="5" t="s">
        <v>6</v>
      </c>
      <c r="B26" s="36" t="s">
        <v>37</v>
      </c>
      <c r="C26" s="37"/>
      <c r="D26" s="37"/>
      <c r="E26" s="6" t="s">
        <v>7</v>
      </c>
      <c r="F26" s="7" t="s">
        <v>7</v>
      </c>
    </row>
    <row r="27" spans="1:6" ht="150.75" customHeight="1">
      <c r="A27" s="8" t="s">
        <v>8</v>
      </c>
      <c r="B27" s="27" t="s">
        <v>38</v>
      </c>
      <c r="C27" s="28"/>
      <c r="D27" s="38"/>
      <c r="E27" s="9"/>
      <c r="F27" s="10"/>
    </row>
    <row r="28" spans="1:6">
      <c r="A28" s="26" t="s">
        <v>30</v>
      </c>
      <c r="B28" s="27">
        <v>10</v>
      </c>
      <c r="C28" s="28"/>
      <c r="D28" s="28"/>
      <c r="E28" s="11" t="s">
        <v>7</v>
      </c>
      <c r="F28" s="12" t="s">
        <v>7</v>
      </c>
    </row>
    <row r="29" spans="1:6" ht="15" customHeight="1">
      <c r="A29" s="13" t="s">
        <v>9</v>
      </c>
      <c r="B29" s="14">
        <v>1919.3</v>
      </c>
      <c r="C29" s="14">
        <v>1956.93</v>
      </c>
      <c r="D29" s="14">
        <v>1996.07</v>
      </c>
      <c r="E29" s="15">
        <f>(B29+C29+D29)/3</f>
        <v>1957.4333333333334</v>
      </c>
      <c r="F29" s="16">
        <f>E29</f>
        <v>1957.4333333333334</v>
      </c>
    </row>
    <row r="30" spans="1:6" ht="15.75" thickBot="1">
      <c r="A30" s="13" t="s">
        <v>10</v>
      </c>
      <c r="B30" s="15">
        <f>B28*B29</f>
        <v>19193</v>
      </c>
      <c r="C30" s="15">
        <f>B28*C29</f>
        <v>19569.3</v>
      </c>
      <c r="D30" s="15">
        <f>D29*B28</f>
        <v>19960.7</v>
      </c>
      <c r="E30" s="15">
        <f>E29*B28</f>
        <v>19574.333333333336</v>
      </c>
      <c r="F30" s="16">
        <f>E30</f>
        <v>19574.333333333336</v>
      </c>
    </row>
    <row r="31" spans="1:6">
      <c r="A31" s="5" t="s">
        <v>6</v>
      </c>
      <c r="B31" s="36" t="s">
        <v>39</v>
      </c>
      <c r="C31" s="37"/>
      <c r="D31" s="37"/>
      <c r="E31" s="6" t="s">
        <v>7</v>
      </c>
      <c r="F31" s="7" t="s">
        <v>7</v>
      </c>
    </row>
    <row r="32" spans="1:6" ht="151.5" customHeight="1">
      <c r="A32" s="8" t="s">
        <v>8</v>
      </c>
      <c r="B32" s="27" t="s">
        <v>40</v>
      </c>
      <c r="C32" s="28"/>
      <c r="D32" s="38"/>
      <c r="E32" s="9"/>
      <c r="F32" s="10"/>
    </row>
    <row r="33" spans="1:6">
      <c r="A33" s="26" t="s">
        <v>30</v>
      </c>
      <c r="B33" s="27">
        <v>50</v>
      </c>
      <c r="C33" s="28"/>
      <c r="D33" s="28"/>
      <c r="E33" s="11" t="s">
        <v>7</v>
      </c>
      <c r="F33" s="12" t="s">
        <v>7</v>
      </c>
    </row>
    <row r="34" spans="1:6" ht="15.75" customHeight="1">
      <c r="A34" s="13" t="s">
        <v>9</v>
      </c>
      <c r="B34" s="14">
        <v>1108.3900000000001</v>
      </c>
      <c r="C34" s="14">
        <v>1130.1199999999999</v>
      </c>
      <c r="D34" s="14">
        <v>1152.73</v>
      </c>
      <c r="E34" s="15">
        <f>(B34+C34+D34)/3</f>
        <v>1130.4133333333334</v>
      </c>
      <c r="F34" s="16">
        <f>E34</f>
        <v>1130.4133333333334</v>
      </c>
    </row>
    <row r="35" spans="1:6" ht="15.75" thickBot="1">
      <c r="A35" s="13" t="s">
        <v>10</v>
      </c>
      <c r="B35" s="15">
        <f>B33*B34</f>
        <v>55419.500000000007</v>
      </c>
      <c r="C35" s="15">
        <f>B33*C34</f>
        <v>56505.999999999993</v>
      </c>
      <c r="D35" s="15">
        <f>D34*B33</f>
        <v>57636.5</v>
      </c>
      <c r="E35" s="15">
        <f>E34*B33</f>
        <v>56520.666666666672</v>
      </c>
      <c r="F35" s="16">
        <f>E35</f>
        <v>56520.666666666672</v>
      </c>
    </row>
    <row r="36" spans="1:6">
      <c r="A36" s="5" t="s">
        <v>6</v>
      </c>
      <c r="B36" s="36" t="s">
        <v>41</v>
      </c>
      <c r="C36" s="37"/>
      <c r="D36" s="37"/>
      <c r="E36" s="6" t="s">
        <v>7</v>
      </c>
      <c r="F36" s="7" t="s">
        <v>7</v>
      </c>
    </row>
    <row r="37" spans="1:6" ht="47.25" customHeight="1">
      <c r="A37" s="8" t="s">
        <v>8</v>
      </c>
      <c r="B37" s="27" t="s">
        <v>42</v>
      </c>
      <c r="C37" s="28"/>
      <c r="D37" s="38"/>
      <c r="E37" s="9"/>
      <c r="F37" s="10"/>
    </row>
    <row r="38" spans="1:6">
      <c r="A38" s="26" t="s">
        <v>30</v>
      </c>
      <c r="B38" s="27">
        <v>2</v>
      </c>
      <c r="C38" s="28"/>
      <c r="D38" s="28"/>
      <c r="E38" s="11" t="s">
        <v>7</v>
      </c>
      <c r="F38" s="12" t="s">
        <v>7</v>
      </c>
    </row>
    <row r="39" spans="1:6" ht="16.5" customHeight="1">
      <c r="A39" s="13" t="s">
        <v>9</v>
      </c>
      <c r="B39" s="14">
        <v>210.74</v>
      </c>
      <c r="C39" s="14">
        <v>214.87</v>
      </c>
      <c r="D39" s="14">
        <v>219.17</v>
      </c>
      <c r="E39" s="15">
        <f>(B39+C39+D39)/3</f>
        <v>214.92666666666665</v>
      </c>
      <c r="F39" s="16">
        <f>E39</f>
        <v>214.92666666666665</v>
      </c>
    </row>
    <row r="40" spans="1:6" ht="15.75" thickBot="1">
      <c r="A40" s="13" t="s">
        <v>10</v>
      </c>
      <c r="B40" s="15">
        <f>B38*B39</f>
        <v>421.48</v>
      </c>
      <c r="C40" s="15">
        <f>B38*C39</f>
        <v>429.74</v>
      </c>
      <c r="D40" s="15">
        <f>D39*B38</f>
        <v>438.34</v>
      </c>
      <c r="E40" s="15">
        <f>E39*B38</f>
        <v>429.8533333333333</v>
      </c>
      <c r="F40" s="16">
        <f>E40</f>
        <v>429.8533333333333</v>
      </c>
    </row>
    <row r="41" spans="1:6">
      <c r="A41" s="5" t="s">
        <v>6</v>
      </c>
      <c r="B41" s="36" t="s">
        <v>43</v>
      </c>
      <c r="C41" s="37"/>
      <c r="D41" s="37"/>
      <c r="E41" s="6" t="s">
        <v>7</v>
      </c>
      <c r="F41" s="7" t="s">
        <v>7</v>
      </c>
    </row>
    <row r="42" spans="1:6" ht="66" customHeight="1">
      <c r="A42" s="8" t="s">
        <v>8</v>
      </c>
      <c r="B42" s="27" t="s">
        <v>44</v>
      </c>
      <c r="C42" s="28"/>
      <c r="D42" s="38"/>
      <c r="E42" s="9"/>
      <c r="F42" s="10"/>
    </row>
    <row r="43" spans="1:6">
      <c r="A43" s="26" t="s">
        <v>30</v>
      </c>
      <c r="B43" s="27">
        <v>12</v>
      </c>
      <c r="C43" s="28"/>
      <c r="D43" s="28"/>
      <c r="E43" s="11" t="s">
        <v>7</v>
      </c>
      <c r="F43" s="12" t="s">
        <v>7</v>
      </c>
    </row>
    <row r="44" spans="1:6" ht="15" customHeight="1">
      <c r="A44" s="13" t="s">
        <v>9</v>
      </c>
      <c r="B44" s="14">
        <v>895.67</v>
      </c>
      <c r="C44" s="14">
        <v>913.23</v>
      </c>
      <c r="D44" s="14">
        <v>931.5</v>
      </c>
      <c r="E44" s="15">
        <f>(B44+C44+D44)/3</f>
        <v>913.4666666666667</v>
      </c>
      <c r="F44" s="16">
        <f>E44</f>
        <v>913.4666666666667</v>
      </c>
    </row>
    <row r="45" spans="1:6" ht="15.75" thickBot="1">
      <c r="A45" s="13" t="s">
        <v>10</v>
      </c>
      <c r="B45" s="15">
        <f>B43*B44</f>
        <v>10748.039999999999</v>
      </c>
      <c r="C45" s="15">
        <f>B43*C44</f>
        <v>10958.76</v>
      </c>
      <c r="D45" s="15">
        <f>D44*B43</f>
        <v>11178</v>
      </c>
      <c r="E45" s="15">
        <f>E44*B43</f>
        <v>10961.6</v>
      </c>
      <c r="F45" s="16">
        <f>E45</f>
        <v>10961.6</v>
      </c>
    </row>
    <row r="46" spans="1:6" ht="25.5" customHeight="1">
      <c r="A46" s="5" t="s">
        <v>6</v>
      </c>
      <c r="B46" s="36" t="s">
        <v>45</v>
      </c>
      <c r="C46" s="37"/>
      <c r="D46" s="39"/>
      <c r="E46" s="6" t="s">
        <v>7</v>
      </c>
      <c r="F46" s="7" t="s">
        <v>7</v>
      </c>
    </row>
    <row r="47" spans="1:6" ht="63" customHeight="1">
      <c r="A47" s="8" t="s">
        <v>8</v>
      </c>
      <c r="B47" s="27" t="s">
        <v>46</v>
      </c>
      <c r="C47" s="28"/>
      <c r="D47" s="38"/>
      <c r="E47" s="9"/>
      <c r="F47" s="10"/>
    </row>
    <row r="48" spans="1:6">
      <c r="A48" s="26" t="s">
        <v>30</v>
      </c>
      <c r="B48" s="27">
        <v>1</v>
      </c>
      <c r="C48" s="28"/>
      <c r="D48" s="28"/>
      <c r="E48" s="11" t="s">
        <v>7</v>
      </c>
      <c r="F48" s="12" t="s">
        <v>7</v>
      </c>
    </row>
    <row r="49" spans="1:6" ht="15" customHeight="1">
      <c r="A49" s="13" t="s">
        <v>9</v>
      </c>
      <c r="B49" s="14">
        <v>7439.76</v>
      </c>
      <c r="C49" s="14">
        <v>7585.64</v>
      </c>
      <c r="D49" s="14">
        <v>7737.35</v>
      </c>
      <c r="E49" s="15">
        <f>(B49+C49+D49)/3</f>
        <v>7587.583333333333</v>
      </c>
      <c r="F49" s="16">
        <f>E49</f>
        <v>7587.583333333333</v>
      </c>
    </row>
    <row r="50" spans="1:6" ht="15.75" thickBot="1">
      <c r="A50" s="13" t="s">
        <v>10</v>
      </c>
      <c r="B50" s="15">
        <f>B48*B49</f>
        <v>7439.76</v>
      </c>
      <c r="C50" s="15">
        <f>B48*C49</f>
        <v>7585.64</v>
      </c>
      <c r="D50" s="15">
        <f>D49*B48</f>
        <v>7737.35</v>
      </c>
      <c r="E50" s="15">
        <f>E49*B48</f>
        <v>7587.583333333333</v>
      </c>
      <c r="F50" s="16">
        <f>E50</f>
        <v>7587.583333333333</v>
      </c>
    </row>
    <row r="51" spans="1:6">
      <c r="A51" s="5" t="s">
        <v>6</v>
      </c>
      <c r="B51" s="36" t="s">
        <v>47</v>
      </c>
      <c r="C51" s="37"/>
      <c r="D51" s="37"/>
      <c r="E51" s="6" t="s">
        <v>7</v>
      </c>
      <c r="F51" s="7" t="s">
        <v>7</v>
      </c>
    </row>
    <row r="52" spans="1:6" ht="135" customHeight="1">
      <c r="A52" s="8" t="s">
        <v>8</v>
      </c>
      <c r="B52" s="27" t="s">
        <v>48</v>
      </c>
      <c r="C52" s="28"/>
      <c r="D52" s="38"/>
      <c r="E52" s="9"/>
      <c r="F52" s="10"/>
    </row>
    <row r="53" spans="1:6">
      <c r="A53" s="26" t="s">
        <v>30</v>
      </c>
      <c r="B53" s="27">
        <v>1</v>
      </c>
      <c r="C53" s="28"/>
      <c r="D53" s="28"/>
      <c r="E53" s="11" t="s">
        <v>7</v>
      </c>
      <c r="F53" s="12" t="s">
        <v>7</v>
      </c>
    </row>
    <row r="54" spans="1:6" ht="15.75" customHeight="1">
      <c r="A54" s="13" t="s">
        <v>9</v>
      </c>
      <c r="B54" s="14">
        <v>10057.290000000001</v>
      </c>
      <c r="C54" s="14">
        <v>10254.49</v>
      </c>
      <c r="D54" s="14">
        <v>10459.58</v>
      </c>
      <c r="E54" s="15">
        <f>(B54+C54+D54)/3</f>
        <v>10257.120000000001</v>
      </c>
      <c r="F54" s="16">
        <f>E54</f>
        <v>10257.120000000001</v>
      </c>
    </row>
    <row r="55" spans="1:6" ht="15.75" thickBot="1">
      <c r="A55" s="13" t="s">
        <v>10</v>
      </c>
      <c r="B55" s="15">
        <f>B53*B54</f>
        <v>10057.290000000001</v>
      </c>
      <c r="C55" s="15">
        <f>B53*C54</f>
        <v>10254.49</v>
      </c>
      <c r="D55" s="15">
        <f>D54*B53</f>
        <v>10459.58</v>
      </c>
      <c r="E55" s="15">
        <f>E54*B53</f>
        <v>10257.120000000001</v>
      </c>
      <c r="F55" s="16">
        <f>E55</f>
        <v>10257.120000000001</v>
      </c>
    </row>
    <row r="56" spans="1:6">
      <c r="A56" s="5" t="s">
        <v>6</v>
      </c>
      <c r="B56" s="36" t="s">
        <v>49</v>
      </c>
      <c r="C56" s="37"/>
      <c r="D56" s="37"/>
      <c r="E56" s="6" t="s">
        <v>7</v>
      </c>
      <c r="F56" s="7" t="s">
        <v>7</v>
      </c>
    </row>
    <row r="57" spans="1:6" ht="23.25" customHeight="1">
      <c r="A57" s="8" t="s">
        <v>8</v>
      </c>
      <c r="B57" s="27" t="s">
        <v>50</v>
      </c>
      <c r="C57" s="28"/>
      <c r="D57" s="38"/>
      <c r="E57" s="9"/>
      <c r="F57" s="10"/>
    </row>
    <row r="58" spans="1:6" ht="15" customHeight="1">
      <c r="A58" s="26" t="s">
        <v>51</v>
      </c>
      <c r="B58" s="27">
        <v>10</v>
      </c>
      <c r="C58" s="28"/>
      <c r="D58" s="28"/>
      <c r="E58" s="11" t="s">
        <v>7</v>
      </c>
      <c r="F58" s="12" t="s">
        <v>7</v>
      </c>
    </row>
    <row r="59" spans="1:6" ht="15" customHeight="1">
      <c r="A59" s="13" t="s">
        <v>9</v>
      </c>
      <c r="B59" s="14">
        <v>70.38</v>
      </c>
      <c r="C59" s="14">
        <v>71.760000000000005</v>
      </c>
      <c r="D59" s="14">
        <v>73.2</v>
      </c>
      <c r="E59" s="15">
        <f>(B59+C59+D59)/3</f>
        <v>71.779999999999987</v>
      </c>
      <c r="F59" s="16">
        <f>E59</f>
        <v>71.779999999999987</v>
      </c>
    </row>
    <row r="60" spans="1:6">
      <c r="A60" s="13" t="s">
        <v>10</v>
      </c>
      <c r="B60" s="15">
        <f>B58*B59</f>
        <v>703.8</v>
      </c>
      <c r="C60" s="15">
        <f>B58*C59</f>
        <v>717.6</v>
      </c>
      <c r="D60" s="15">
        <f>D59*B58</f>
        <v>732</v>
      </c>
      <c r="E60" s="15">
        <f>E59*B58</f>
        <v>717.79999999999984</v>
      </c>
      <c r="F60" s="16">
        <f>E60</f>
        <v>717.79999999999984</v>
      </c>
    </row>
    <row r="61" spans="1:6">
      <c r="A61" s="17" t="s">
        <v>11</v>
      </c>
      <c r="B61" s="15">
        <f>B10+B15+B20+B25+B30+B35+B40+B45+B50+B55+B60</f>
        <v>227920.43000000002</v>
      </c>
      <c r="C61" s="15">
        <f>C10+C15+C20+C25+C30+C35+C40+C45+C50+C55+C60</f>
        <v>232542.03</v>
      </c>
      <c r="D61" s="15">
        <f>D10+D15+D20+D25+D30+D35+D40+D45+D50+D55+D60</f>
        <v>237497.1</v>
      </c>
      <c r="E61" s="15">
        <f>E10+E15+E20+E25+E30+E35+E40+E45+E50+E55+E60</f>
        <v>232653.18666666665</v>
      </c>
      <c r="F61" s="15">
        <f>(B61+C61+D61)/3</f>
        <v>232653.18666666668</v>
      </c>
    </row>
    <row r="62" spans="1:6" ht="9.75" customHeight="1"/>
    <row r="63" spans="1:6" ht="18.75" customHeight="1">
      <c r="A63" s="1" t="s">
        <v>52</v>
      </c>
      <c r="B63" s="1"/>
      <c r="C63" s="1"/>
      <c r="D63" s="1"/>
      <c r="E63" s="1"/>
      <c r="F63" s="1"/>
    </row>
    <row r="64" spans="1:6" ht="21.75" customHeight="1">
      <c r="A64" s="52" t="s">
        <v>53</v>
      </c>
      <c r="B64" s="52"/>
      <c r="C64" s="52"/>
      <c r="D64" s="52"/>
      <c r="E64" s="1"/>
      <c r="F64" s="1"/>
    </row>
    <row r="65" spans="1:6" ht="21.75" customHeight="1">
      <c r="A65" s="40" t="s">
        <v>12</v>
      </c>
      <c r="B65" s="40"/>
      <c r="C65" s="40"/>
      <c r="D65" s="40"/>
      <c r="E65" s="40"/>
      <c r="F65" s="40"/>
    </row>
    <row r="66" spans="1:6" ht="24.75" customHeight="1">
      <c r="A66" s="40"/>
      <c r="B66" s="40"/>
      <c r="C66" s="40"/>
      <c r="D66" s="40"/>
      <c r="E66" s="40"/>
      <c r="F66" s="40"/>
    </row>
    <row r="67" spans="1:6" ht="15.75" thickBot="1">
      <c r="A67" s="18"/>
      <c r="B67" s="18"/>
      <c r="C67" s="18"/>
      <c r="D67" s="18"/>
      <c r="E67" s="18"/>
      <c r="F67" s="18"/>
    </row>
    <row r="68" spans="1:6" ht="30.75" thickBot="1">
      <c r="A68" s="19" t="s">
        <v>13</v>
      </c>
      <c r="B68" s="20" t="s">
        <v>14</v>
      </c>
      <c r="C68" s="21" t="s">
        <v>15</v>
      </c>
      <c r="D68" s="34" t="s">
        <v>16</v>
      </c>
      <c r="E68" s="41"/>
      <c r="F68" s="19" t="s">
        <v>17</v>
      </c>
    </row>
    <row r="69" spans="1:6">
      <c r="A69" s="32">
        <v>1</v>
      </c>
      <c r="B69" s="42" t="s">
        <v>55</v>
      </c>
      <c r="C69" s="32" t="s">
        <v>56</v>
      </c>
      <c r="D69" s="44" t="s">
        <v>57</v>
      </c>
      <c r="E69" s="45"/>
      <c r="F69" s="32" t="s">
        <v>58</v>
      </c>
    </row>
    <row r="70" spans="1:6" ht="15.75" thickBot="1">
      <c r="A70" s="33"/>
      <c r="B70" s="43"/>
      <c r="C70" s="33"/>
      <c r="D70" s="46"/>
      <c r="E70" s="47"/>
      <c r="F70" s="33"/>
    </row>
    <row r="71" spans="1:6" ht="13.5" customHeight="1">
      <c r="A71" s="32">
        <v>2</v>
      </c>
      <c r="B71" s="50" t="s">
        <v>59</v>
      </c>
      <c r="C71" s="50" t="s">
        <v>60</v>
      </c>
      <c r="D71" s="44" t="s">
        <v>61</v>
      </c>
      <c r="E71" s="45"/>
      <c r="F71" s="32" t="s">
        <v>62</v>
      </c>
    </row>
    <row r="72" spans="1:6" ht="18.75" customHeight="1" thickBot="1">
      <c r="A72" s="33"/>
      <c r="B72" s="51"/>
      <c r="C72" s="51"/>
      <c r="D72" s="46"/>
      <c r="E72" s="47"/>
      <c r="F72" s="33"/>
    </row>
    <row r="73" spans="1:6" ht="17.25" customHeight="1">
      <c r="A73" s="32">
        <v>3</v>
      </c>
      <c r="B73" s="50" t="s">
        <v>63</v>
      </c>
      <c r="C73" s="50" t="s">
        <v>64</v>
      </c>
      <c r="D73" s="44" t="s">
        <v>65</v>
      </c>
      <c r="E73" s="45"/>
      <c r="F73" s="32" t="s">
        <v>66</v>
      </c>
    </row>
    <row r="74" spans="1:6" ht="15.75" thickBot="1">
      <c r="A74" s="33"/>
      <c r="B74" s="51"/>
      <c r="C74" s="51"/>
      <c r="D74" s="46"/>
      <c r="E74" s="47"/>
      <c r="F74" s="33"/>
    </row>
    <row r="75" spans="1:6">
      <c r="A75" s="22"/>
      <c r="B75" s="23"/>
      <c r="C75" s="23"/>
      <c r="D75" s="22"/>
      <c r="E75" s="22"/>
      <c r="F75" s="22"/>
    </row>
    <row r="76" spans="1:6" ht="26.25" customHeight="1">
      <c r="A76" s="48" t="s">
        <v>18</v>
      </c>
      <c r="B76" s="48"/>
      <c r="C76" s="48"/>
      <c r="D76" s="48"/>
      <c r="E76" s="48"/>
      <c r="F76" s="48"/>
    </row>
    <row r="77" spans="1:6" ht="23.25" customHeight="1">
      <c r="A77" s="48"/>
      <c r="B77" s="48"/>
      <c r="C77" s="48"/>
      <c r="D77" s="48"/>
      <c r="E77" s="48"/>
      <c r="F77" s="48"/>
    </row>
    <row r="78" spans="1:6" ht="9" customHeight="1">
      <c r="A78" s="24"/>
      <c r="B78" s="24"/>
      <c r="C78" s="24"/>
      <c r="D78" s="24"/>
      <c r="E78" s="1"/>
      <c r="F78" s="1"/>
    </row>
    <row r="79" spans="1:6">
      <c r="A79" s="25" t="s">
        <v>19</v>
      </c>
      <c r="B79" s="1"/>
      <c r="C79" s="1"/>
      <c r="D79" s="1"/>
      <c r="E79" s="1"/>
      <c r="F79" s="1"/>
    </row>
    <row r="80" spans="1:6" ht="21" customHeight="1">
      <c r="A80" s="1" t="s">
        <v>20</v>
      </c>
      <c r="B80" s="1"/>
      <c r="C80" s="1"/>
      <c r="D80" s="1"/>
      <c r="E80" s="1"/>
      <c r="F80" s="1"/>
    </row>
    <row r="81" spans="1:6">
      <c r="A81" s="1"/>
      <c r="B81" s="1"/>
      <c r="C81" s="1" t="s">
        <v>21</v>
      </c>
      <c r="D81" s="1"/>
      <c r="E81" s="1"/>
      <c r="F81" s="1"/>
    </row>
    <row r="82" spans="1:6">
      <c r="A82" s="1" t="s">
        <v>22</v>
      </c>
      <c r="B82" s="1"/>
      <c r="C82" s="1"/>
      <c r="D82" s="1"/>
      <c r="E82" s="1"/>
      <c r="F82" s="1"/>
    </row>
    <row r="83" spans="1:6">
      <c r="A83" s="1"/>
      <c r="B83" s="1"/>
      <c r="C83" s="1"/>
      <c r="D83" s="1"/>
      <c r="E83" s="1"/>
      <c r="F83" s="1"/>
    </row>
    <row r="84" spans="1:6">
      <c r="A84" s="1" t="s">
        <v>54</v>
      </c>
      <c r="B84" s="1"/>
      <c r="C84" s="1"/>
      <c r="D84" s="1"/>
      <c r="E84" s="1"/>
      <c r="F84" s="1"/>
    </row>
    <row r="85" spans="1:6" ht="6.75" customHeight="1">
      <c r="A85" s="1"/>
      <c r="B85" s="1"/>
      <c r="C85" s="1"/>
      <c r="D85" s="1"/>
      <c r="E85" s="1"/>
      <c r="F85" s="1"/>
    </row>
    <row r="86" spans="1:6">
      <c r="A86" s="1" t="s">
        <v>23</v>
      </c>
      <c r="B86" s="1"/>
      <c r="C86" s="1"/>
      <c r="D86" s="1"/>
      <c r="E86" s="1"/>
      <c r="F86" s="1"/>
    </row>
    <row r="87" spans="1:6">
      <c r="A87" s="49" t="s">
        <v>24</v>
      </c>
      <c r="B87" s="49"/>
      <c r="C87" s="49"/>
      <c r="D87" s="49"/>
      <c r="E87" s="1"/>
      <c r="F87" s="1"/>
    </row>
    <row r="88" spans="1:6">
      <c r="A88" s="1" t="s">
        <v>25</v>
      </c>
      <c r="B88" s="1"/>
      <c r="C88" s="1"/>
      <c r="D88" s="1"/>
      <c r="E88" s="1"/>
      <c r="F88" s="1"/>
    </row>
    <row r="89" spans="1:6">
      <c r="A89" s="1" t="s">
        <v>26</v>
      </c>
      <c r="B89" s="1"/>
      <c r="C89" s="1"/>
      <c r="D89" s="1"/>
      <c r="E89" s="1"/>
      <c r="F89" s="1"/>
    </row>
    <row r="90" spans="1:6">
      <c r="A90" s="1"/>
      <c r="B90" s="1"/>
      <c r="C90" s="1"/>
      <c r="D90" s="1"/>
      <c r="E90" s="1"/>
      <c r="F90" s="1"/>
    </row>
  </sheetData>
  <mergeCells count="60">
    <mergeCell ref="A64:D64"/>
    <mergeCell ref="A76:F77"/>
    <mergeCell ref="A87:D87"/>
    <mergeCell ref="A71:A72"/>
    <mergeCell ref="B71:B72"/>
    <mergeCell ref="C71:C72"/>
    <mergeCell ref="D71:E72"/>
    <mergeCell ref="F71:F72"/>
    <mergeCell ref="A73:A74"/>
    <mergeCell ref="B73:B74"/>
    <mergeCell ref="C73:C74"/>
    <mergeCell ref="D73:E74"/>
    <mergeCell ref="F73:F74"/>
    <mergeCell ref="A65:F66"/>
    <mergeCell ref="D68:E68"/>
    <mergeCell ref="A69:A70"/>
    <mergeCell ref="B69:B70"/>
    <mergeCell ref="C69:C70"/>
    <mergeCell ref="D69:E70"/>
    <mergeCell ref="F69:F70"/>
    <mergeCell ref="B56:D56"/>
    <mergeCell ref="B57:D57"/>
    <mergeCell ref="B58:D58"/>
    <mergeCell ref="B53:D53"/>
    <mergeCell ref="B36:D36"/>
    <mergeCell ref="B37:D37"/>
    <mergeCell ref="B38:D38"/>
    <mergeCell ref="B41:D41"/>
    <mergeCell ref="B42:D42"/>
    <mergeCell ref="B43:D43"/>
    <mergeCell ref="B46:D46"/>
    <mergeCell ref="B47:D47"/>
    <mergeCell ref="B48:D48"/>
    <mergeCell ref="B51:D51"/>
    <mergeCell ref="B52:D52"/>
    <mergeCell ref="B33:D33"/>
    <mergeCell ref="B16:D16"/>
    <mergeCell ref="B17:D17"/>
    <mergeCell ref="B18:D18"/>
    <mergeCell ref="B21:D21"/>
    <mergeCell ref="B22:D22"/>
    <mergeCell ref="B23:D23"/>
    <mergeCell ref="B26:D26"/>
    <mergeCell ref="B27:D27"/>
    <mergeCell ref="B28:D28"/>
    <mergeCell ref="B31:D31"/>
    <mergeCell ref="B32:D32"/>
    <mergeCell ref="B13:D13"/>
    <mergeCell ref="A1:F1"/>
    <mergeCell ref="A2:F2"/>
    <mergeCell ref="D3:F3"/>
    <mergeCell ref="A4:A5"/>
    <mergeCell ref="B4:D4"/>
    <mergeCell ref="E4:E5"/>
    <mergeCell ref="F4:F5"/>
    <mergeCell ref="B6:D6"/>
    <mergeCell ref="B7:D7"/>
    <mergeCell ref="B8:D8"/>
    <mergeCell ref="B11:D11"/>
    <mergeCell ref="B12:D12"/>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G28"/>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2013-02-12T06:13:47Z</dcterms:modified>
</cp:coreProperties>
</file>